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7815" activeTab="0"/>
  </bookViews>
  <sheets>
    <sheet name="НВВ ДПР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mpOt">[0]!CompOt</definedName>
    <definedName name="CompRas">[0]!CompRas</definedName>
    <definedName name="ew">[0]!ew</definedName>
    <definedName name="fg">[0]!fg</definedName>
    <definedName name="gh">[0]!gh</definedName>
    <definedName name="k">[0]!k</definedName>
    <definedName name="P1_T2.1?Protection" hidden="1">'[3]2007 (Min)'!$G$34:$N$35,'[3]2007 (Min)'!$Q$34:$W$35,'[3]2007 (Min)'!$Z$34:$AE$35,'[3]2007 (Min)'!$G$38:$N$38,'[3]2007 (Min)'!$Q$38:$W$38,'[3]2007 (Min)'!$Z$38:$AE$38</definedName>
    <definedName name="P1_T2.2?Protection">'[3]2007 (Max)'!$Q$8:$W$9,'[3]2007 (Max)'!$Z$8:$AE$9,'[3]2007 (Max)'!$G$11:$N$12,'[3]2007 (Max)'!$Q$11:$W$12,'[3]2007 (Max)'!$Z$11:$AE$12,'[3]2007 (Max)'!$G$14:$N$15,'[3]2007 (Max)'!$Q$14:$W$15,'[3]2007 (Max)'!$Z$14:$AE$15</definedName>
    <definedName name="P1_T2.2_DiapProt" hidden="1">'[3]2007 (Max)'!$G$44:$N$44,'[3]2007 (Max)'!$G$47:$N$47,'[3]2007 (Max)'!$Q$44:$W$44,'[3]2007 (Max)'!$Q$47:$W$47,'[3]2007 (Max)'!$Z$44:$AE$44,'[3]2007 (Max)'!$Z$47:$AE$47</definedName>
    <definedName name="P1_T2?Protection" hidden="1">'[4]2006 ФСТ'!$Z$47:$AE$47,'[4]2006 ФСТ'!$Q$8:$W$9,'[4]2006 ФСТ'!$Z$8:$AE$9,'[4]2006 ФСТ'!$G$11:$N$12,'[4]2006 ФСТ'!$Q$11:$W$12,'[4]2006 ФСТ'!$Z$11:$AE$12,'[4]2006 ФСТ'!$G$14:$N$15,'[4]2006 ФСТ'!$Q$14:$W$15</definedName>
    <definedName name="P1_T2_DiapProt" hidden="1">'[4]2006 ФСТ'!$Z$44:$AE$44,'[4]2006 ФСТ'!$Q$47:$W$47,'[4]2006 ФСТ'!$Z$47:$AE$47,'[4]2006 ФСТ'!$Q$8:$W$9,'[4]2006 ФСТ'!$Z$8:$AE$9,'[4]2006 ФСТ'!$G$11:$N$12,'[4]2006 ФСТ'!$Q$11:$W$12,'[4]2006 ФСТ'!$Z$11:$AE$12</definedName>
    <definedName name="P2_T2.1?Protection" hidden="1">'[3]2007 (Min)'!$G$40:$N$42,'[3]2007 (Min)'!$Q$40:$W$42,'[3]2007 (Min)'!$Z$40:$AE$42,'[3]2007 (Min)'!$G$47:$N$47,'[3]2007 (Min)'!$Q$47:$W$47,'[3]2007 (Min)'!$Z$47:$AE$47</definedName>
    <definedName name="P2_T2.2?Protection">'[3]2007 (Max)'!$G$17:$N$21,'[3]2007 (Max)'!$Q$17:$W$21,'[3]2007 (Max)'!$Z$17:$AE$21,'[3]2007 (Max)'!$G$25:$N$25,'[3]2007 (Max)'!$Q$25:$W$25,'[3]2007 (Max)'!$Z$25:$AE$25,'[3]2007 (Max)'!$G$27:$N$31,'[3]2007 (Max)'!$Q$27:$W$31</definedName>
    <definedName name="P2_T2?Protection" hidden="1">'[4]2006 ФСТ'!$Z$14:$AE$15,'[4]2006 ФСТ'!$G$17:$N$21,'[4]2006 ФСТ'!$Q$17:$W$21,'[4]2006 ФСТ'!$Z$17:$AE$21,'[4]2006 ФСТ'!$G$25:$N$25,'[4]2006 ФСТ'!$Q$25:$W$25,'[4]2006 ФСТ'!$Z$25:$AE$25</definedName>
    <definedName name="P2_T2_DiapProt" hidden="1">'[4]2006 ФСТ'!$G$14:$N$15,'[4]2006 ФСТ'!$Q$14:$W$15,'[4]2006 ФСТ'!$Z$14:$AE$15,'[4]2006 ФСТ'!$G$17:$N$21,'[4]2006 ФСТ'!$Q$17:$W$21,'[4]2006 ФСТ'!$Z$17:$AE$21,'[4]2006 ФСТ'!$G$25:$N$25</definedName>
    <definedName name="P3_T2.1?Protection" hidden="1">'[3]2007 (Min)'!$G$8:$N$9,'[3]2007 (Min)'!$Q$8:$W$9,'[3]2007 (Min)'!$Z$8:$AE$9,'[3]2007 (Min)'!$G$11:$N$12,'[3]2007 (Min)'!$Q$11:$W$12,'[3]2007 (Min)'!$Z$11:$AE$12</definedName>
    <definedName name="P3_T2.2?Protection">'[3]2007 (Max)'!$Z$27:$AE$31,'[3]2007 (Max)'!$G$34:$N$35,'[3]2007 (Max)'!$Q$34:$W$35,'[3]2007 (Max)'!$Z$34:$AE$35,'[3]2007 (Max)'!$G$38:$N$38,'[3]2007 (Max)'!$Q$38:$W$38,'[3]2007 (Max)'!$Z$38:$AE$38,'[3]2007 (Max)'!$G$40:$N$42</definedName>
    <definedName name="P3_T2?Protection" hidden="1">'[4]2006 ФСТ'!$G$27:$N$31,'[4]2006 ФСТ'!$Q$27:$W$31,'[4]2006 ФСТ'!$Z$27:$AE$31,'[4]2006 ФСТ'!$G$34:$N$35,'[4]2006 ФСТ'!$Q$34:$W$35,'[4]2006 ФСТ'!$Z$34:$AE$35,'[4]2006 ФСТ'!$G$38:$N$38</definedName>
    <definedName name="P3_T2_DiapProt" hidden="1">'[4]2006 ФСТ'!$Q$25:$W$25,'[4]2006 ФСТ'!$Z$25:$AE$25,'[4]2006 ФСТ'!$G$27:$N$31,'[4]2006 ФСТ'!$Q$27:$W$31,'[4]2006 ФСТ'!$Z$27:$AE$31,'[4]2006 ФСТ'!$G$34:$N$35,'[4]2006 ФСТ'!$Q$34:$W$35</definedName>
    <definedName name="P4_T2.1?Protection" hidden="1">'[3]2007 (Min)'!$G$14:$N$15,'[3]2007 (Min)'!$Q$14:$W$15,'[3]2007 (Min)'!$Z$14:$AE$15,'[3]2007 (Min)'!$G$17:$N$21,'[3]2007 (Min)'!$Q$17:$W$21,'[3]2007 (Min)'!$Z$17:$AE$21</definedName>
    <definedName name="P4_T2.2?Protection">'[3]2007 (Max)'!$Q$40:$W$42,'[3]2007 (Max)'!$Z$40:$AE$42,'[3]2007 (Max)'!$G$47:$N$47,'[3]2007 (Max)'!$Q$47:$W$47,'[3]2007 (Max)'!$Z$47:$AE$47,'[3]2007 (Max)'!$G$8:$N$9,P1_T2.2?Protection,P2_T2.2?Protection</definedName>
    <definedName name="P4_T2?Protection" hidden="1">'[4]2006 ФСТ'!$Q$38:$W$38,'[4]2006 ФСТ'!$Z$38:$AE$38,'[4]2006 ФСТ'!$G$40:$N$42,'[4]2006 ФСТ'!$Q$40:$W$42,'[4]2006 ФСТ'!$Z$40:$AE$42,'[4]2006 ФСТ'!$G$8:$N$9,'[4]2006 ФСТ'!$G$47:$N$47,'[4]2006 ФСТ'!$G$44:$N$44</definedName>
    <definedName name="P4_T2_DiapProt" hidden="1">'[4]2006 ФСТ'!$Z$34:$AE$35,'[4]2006 ФСТ'!$G$38:$N$38,'[4]2006 ФСТ'!$Q$38:$W$38,'[4]2006 ФСТ'!$Z$38:$AE$38,'[4]2006 ФСТ'!$G$40:$N$42,'[4]2006 ФСТ'!$Q$40:$W$42,'[4]2006 ФСТ'!$Z$40:$AE$42,'[4]2006 ФСТ'!$G$8:$N$9</definedName>
    <definedName name="P5_T2.1?Protection" hidden="1">'[3]2007 (Min)'!$G$25:$N$25,'[3]2007 (Min)'!$Q$25:$W$25,'[3]2007 (Min)'!$Z$25:$AE$25,'[3]2007 (Min)'!$G$27:$N$31,'[3]2007 (Min)'!$Q$27:$W$31,'[3]2007 (Min)'!$G$44:$N$44</definedName>
    <definedName name="P6_T2.1?Protection" hidden="1">'[3]2007 (Min)'!$Q$44:$W$44,'[3]2007 (Min)'!$Z$44:$AE$44,'[3]2007 (Min)'!$Z$27:$AE$31,P1_T2.1?Protection,P2_T2.1?Protection,P3_T2.1?Protection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heet2?prefix?">"H"</definedName>
    <definedName name="SP1">'[5]FES'!#REF!</definedName>
    <definedName name="SP10">'[5]FES'!#REF!</definedName>
    <definedName name="SP11">'[5]FES'!#REF!</definedName>
    <definedName name="SP12">'[5]FES'!#REF!</definedName>
    <definedName name="SP13">'[5]FES'!#REF!</definedName>
    <definedName name="SP14">'[5]FES'!#REF!</definedName>
    <definedName name="SP15">'[5]FES'!#REF!</definedName>
    <definedName name="SP16">'[5]FES'!#REF!</definedName>
    <definedName name="SP17">'[5]FES'!#REF!</definedName>
    <definedName name="SP18">'[5]FES'!#REF!</definedName>
    <definedName name="SP19">'[5]FES'!#REF!</definedName>
    <definedName name="SP2">'[5]FES'!#REF!</definedName>
    <definedName name="SP20">'[5]FES'!#REF!</definedName>
    <definedName name="SP3">'[5]FES'!#REF!</definedName>
    <definedName name="SP4">'[5]FES'!#REF!</definedName>
    <definedName name="SP5">'[5]FES'!#REF!</definedName>
    <definedName name="SP7">'[5]FES'!#REF!</definedName>
    <definedName name="SP8">'[5]FES'!#REF!</definedName>
    <definedName name="SP9">'[5]FES'!#REF!</definedName>
    <definedName name="T2.1?Protection">P4_T2.1?Protection,P5_T2.1?Protection,P6_T2.1?Protection</definedName>
    <definedName name="T2.1_DiapProt">'[3]2007 (Min)'!$G$47:$N$47,'[3]2007 (Min)'!$Q$44:$W$44,'[3]2007 (Min)'!$Q$47:$W$47,'[3]2007 (Min)'!$Z$44:$AE$44,'[3]2007 (Min)'!$Z$47:$AE$47,'[3]2007 (Min)'!$G$44:$N$44</definedName>
    <definedName name="T2.2?Protection">P3_T2.2?Protection,P4_T2.2?Protection</definedName>
    <definedName name="T2.2_DiapProt">'[3]2007 (Max)'!$G$28,P1_T2.2_DiapProt</definedName>
    <definedName name="T2?Protection">'[4]2006 ФСТ'!$Q$44:$W$44,'[4]2006 ФСТ'!$Z$44:$AE$44,'[4]2006 ФСТ'!$Q$47:$W$47,P1_T2?Protection,P2_T2?Protection,P3_T2?Protection,P4_T2?Protection</definedName>
    <definedName name="T2_DiapProt">'[4]2006 ФСТ'!$G$47:$N$47,'[4]2006 ФСТ'!$G$44:$N$44,'[4]2006 ФСТ'!$Q$44:$W$44,P1_T2_DiapProt,P2_T2_DiapProt,P3_T2_DiapProt,P4_T2_DiapProt</definedName>
    <definedName name="VV">[0]!VV</definedName>
    <definedName name="в23ё">[0]!в23ё</definedName>
    <definedName name="вв">[0]!вв</definedName>
    <definedName name="восемь">#REF!</definedName>
    <definedName name="второй">#REF!</definedName>
    <definedName name="дд">[0]!дд</definedName>
    <definedName name="ж">[0]!ж</definedName>
    <definedName name="жд">[0]!жд</definedName>
    <definedName name="Извлечение_ИМ">#REF!</definedName>
    <definedName name="й">[0]!й</definedName>
    <definedName name="йй">[0]!йй</definedName>
    <definedName name="ке">[0]!ке</definedName>
    <definedName name="критерий">#REF!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мым">[0]!мым</definedName>
    <definedName name="олс">[0]!олс</definedName>
    <definedName name="первый">#REF!</definedName>
    <definedName name="ПОКАЗАТЕЛИ_ДОЛГОСР.ПРОГНОЗА">'[9]2002'!#REF!</definedName>
    <definedName name="р">[0]!р</definedName>
    <definedName name="с">[0]!с</definedName>
    <definedName name="семь">#REF!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фо">'[10]Лист1'!#REF!</definedName>
    <definedName name="фо1">'[11]Лист1'!#REF!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1.1.1. (МТР) Сырье, материалы, запасные части, инструмент, топливо + 1.1.2. (МТР) Работы и услуги производственного характера (в т.ч. услуги сторонних организаций по содержанию сетей и распределительных устройств) </t>
        </r>
      </text>
    </comment>
    <comment ref="C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1.3. (МТР) Расходы на оплату труда</t>
        </r>
      </text>
    </comment>
    <comment ref="C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1.4 (МТР) Прибыль на социальное развитие + 1.7 (МТР) Прочие затраты</t>
        </r>
      </text>
    </comment>
  </commentList>
</comments>
</file>

<file path=xl/sharedStrings.xml><?xml version="1.0" encoding="utf-8"?>
<sst xmlns="http://schemas.openxmlformats.org/spreadsheetml/2006/main" count="64" uniqueCount="45">
  <si>
    <t>1.1.</t>
  </si>
  <si>
    <t>1.1.1.</t>
  </si>
  <si>
    <t>1.1.2.</t>
  </si>
  <si>
    <t>структура и объем затрат на оказание услуг по передаче электрической энергии ООО "Автозавод" на 2015г.</t>
  </si>
  <si>
    <t>N п/п</t>
  </si>
  <si>
    <t>Показатель</t>
  </si>
  <si>
    <t>Ед. изм.</t>
  </si>
  <si>
    <t>Примечание</t>
  </si>
  <si>
    <t>план</t>
  </si>
  <si>
    <t>факт</t>
  </si>
  <si>
    <t xml:space="preserve"> I.</t>
  </si>
  <si>
    <t>Необходимая валовая выручка на содержание (котловая)</t>
  </si>
  <si>
    <t>тыс. руб.</t>
  </si>
  <si>
    <t xml:space="preserve"> 1.</t>
  </si>
  <si>
    <t>Необходимая валовая выручка на содержание (собственная)</t>
  </si>
  <si>
    <t>Подконтрольные расходы, всего, в том числе</t>
  </si>
  <si>
    <t>Материальные расходы, всего</t>
  </si>
  <si>
    <t>1.1.1.1.</t>
  </si>
  <si>
    <t>в том числе на ремонт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</si>
  <si>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</si>
  <si>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</si>
  <si>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</si>
  <si>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</si>
  <si>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</si>
  <si>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НВВ, всего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</si>
  <si>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</si>
  <si>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</si>
  <si>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</si>
  <si>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</si>
  <si>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</si>
  <si>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</si>
  <si>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</si>
  <si>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</si>
  <si>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</si>
  <si>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</si>
  <si>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</si>
  <si>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(+)/избыток средств, полученный в предыдущем периоде регулирования (-)</t>
  </si>
  <si>
    <t>1.3.7.</t>
  </si>
  <si>
    <t>прочие неподконтрольные расходы (амортизация)</t>
  </si>
  <si>
    <t>II.</t>
  </si>
  <si>
    <t>Справочно: расходы на ремонт, всего (п. 1.1.1.1 + п. 1.1.2.1)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</si>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</sst>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_-* #,##0.00[$€-1]_-;\-* #,##0.00[$€-1]_-;_-* &quot;-&quot;??[$€-1]_-"/>
    <numFmt numFmtId="177" formatCode="#,##0_);[Blue]\(#,##0\)"/>
    <numFmt numFmtId="178" formatCode="_-* #,##0_đ_._-;\-* #,##0_đ_._-;_-* &quot;-&quot;_đ_._-;_-@_-"/>
    <numFmt numFmtId="179" formatCode="_-* #,##0.00_đ_._-;\-* #,##0.00_đ_._-;_-* &quot;-&quot;??_đ_._-;_-@_-"/>
    <numFmt numFmtId="180" formatCode="0.0"/>
    <numFmt numFmtId="181" formatCode="_-* #,##0\ _р_._-;\-* #,##0\ _р_._-;_-* &quot;-&quot;\ _р_._-;_-@_-"/>
    <numFmt numFmtId="182" formatCode="_-* #,##0.00\ _р_._-;\-* #,##0.00\ _р_._-;_-* &quot;-&quot;??\ _р_._-;_-@_-"/>
  </numFmts>
  <fonts count="5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Courier"/>
      <family val="3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0" fillId="0" borderId="0">
      <alignment vertical="top"/>
      <protection/>
    </xf>
    <xf numFmtId="165" fontId="21" fillId="0" borderId="0">
      <alignment vertical="top"/>
      <protection/>
    </xf>
    <xf numFmtId="166" fontId="21" fillId="2" borderId="0">
      <alignment vertical="top"/>
      <protection/>
    </xf>
    <xf numFmtId="165" fontId="21" fillId="3" borderId="0">
      <alignment vertical="top"/>
      <protection/>
    </xf>
    <xf numFmtId="167" fontId="20" fillId="0" borderId="0">
      <alignment vertical="top"/>
      <protection/>
    </xf>
    <xf numFmtId="167" fontId="2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167" fontId="2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0" fillId="0" borderId="0">
      <alignment vertical="top"/>
      <protection/>
    </xf>
    <xf numFmtId="167" fontId="2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1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5" fillId="0" borderId="0" applyNumberFormat="0" applyFill="0" applyBorder="0" applyAlignment="0" applyProtection="0"/>
    <xf numFmtId="168" fontId="17" fillId="0" borderId="2">
      <alignment/>
      <protection locked="0"/>
    </xf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3" fontId="27" fillId="0" borderId="0" applyFont="0" applyFill="0" applyBorder="0" applyAlignment="0" applyProtection="0"/>
    <xf numFmtId="168" fontId="28" fillId="7" borderId="2">
      <alignment/>
      <protection/>
    </xf>
    <xf numFmtId="173" fontId="29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  <protection/>
    </xf>
    <xf numFmtId="167" fontId="31" fillId="0" borderId="0">
      <alignment vertical="top"/>
      <protection/>
    </xf>
    <xf numFmtId="176" fontId="32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3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6" fillId="0" borderId="0">
      <alignment vertical="top"/>
      <protection/>
    </xf>
    <xf numFmtId="168" fontId="37" fillId="0" borderId="0">
      <alignment/>
      <protection/>
    </xf>
    <xf numFmtId="0" fontId="38" fillId="0" borderId="0" applyNumberFormat="0" applyFill="0" applyBorder="0" applyAlignment="0" applyProtection="0"/>
    <xf numFmtId="167" fontId="21" fillId="0" borderId="0">
      <alignment vertical="top"/>
      <protection/>
    </xf>
    <xf numFmtId="167" fontId="21" fillId="2" borderId="0">
      <alignment vertical="top"/>
      <protection/>
    </xf>
    <xf numFmtId="177" fontId="21" fillId="3" borderId="0">
      <alignment vertical="top"/>
      <protection/>
    </xf>
    <xf numFmtId="0" fontId="17" fillId="0" borderId="0">
      <alignment/>
      <protection/>
    </xf>
    <xf numFmtId="0" fontId="39" fillId="0" borderId="0">
      <alignment/>
      <protection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9" fillId="0" borderId="0" applyNumberFormat="0">
      <alignment horizontal="left"/>
      <protection/>
    </xf>
    <xf numFmtId="4" fontId="40" fillId="17" borderId="3" applyNumberFormat="0" applyProtection="0">
      <alignment vertical="center"/>
    </xf>
    <xf numFmtId="4" fontId="41" fillId="17" borderId="3" applyNumberFormat="0" applyProtection="0">
      <alignment vertical="center"/>
    </xf>
    <xf numFmtId="4" fontId="40" fillId="17" borderId="3" applyNumberFormat="0" applyProtection="0">
      <alignment horizontal="left" vertical="center" indent="1"/>
    </xf>
    <xf numFmtId="4" fontId="40" fillId="17" borderId="3" applyNumberFormat="0" applyProtection="0">
      <alignment horizontal="left" vertical="center" indent="1"/>
    </xf>
    <xf numFmtId="0" fontId="26" fillId="4" borderId="3" applyNumberFormat="0" applyProtection="0">
      <alignment horizontal="left" vertical="center" indent="1"/>
    </xf>
    <xf numFmtId="4" fontId="40" fillId="5" borderId="3" applyNumberFormat="0" applyProtection="0">
      <alignment horizontal="right" vertical="center"/>
    </xf>
    <xf numFmtId="4" fontId="40" fillId="10" borderId="3" applyNumberFormat="0" applyProtection="0">
      <alignment horizontal="right" vertical="center"/>
    </xf>
    <xf numFmtId="4" fontId="40" fillId="18" borderId="3" applyNumberFormat="0" applyProtection="0">
      <alignment horizontal="right" vertical="center"/>
    </xf>
    <xf numFmtId="4" fontId="40" fillId="12" borderId="3" applyNumberFormat="0" applyProtection="0">
      <alignment horizontal="right" vertical="center"/>
    </xf>
    <xf numFmtId="4" fontId="40" fillId="16" borderId="3" applyNumberFormat="0" applyProtection="0">
      <alignment horizontal="right" vertical="center"/>
    </xf>
    <xf numFmtId="4" fontId="40" fillId="19" borderId="3" applyNumberFormat="0" applyProtection="0">
      <alignment horizontal="right" vertical="center"/>
    </xf>
    <xf numFmtId="4" fontId="40" fillId="20" borderId="3" applyNumberFormat="0" applyProtection="0">
      <alignment horizontal="right" vertical="center"/>
    </xf>
    <xf numFmtId="4" fontId="40" fillId="21" borderId="3" applyNumberFormat="0" applyProtection="0">
      <alignment horizontal="right" vertical="center"/>
    </xf>
    <xf numFmtId="4" fontId="40" fillId="11" borderId="3" applyNumberFormat="0" applyProtection="0">
      <alignment horizontal="right" vertical="center"/>
    </xf>
    <xf numFmtId="4" fontId="42" fillId="22" borderId="3" applyNumberFormat="0" applyProtection="0">
      <alignment horizontal="left" vertical="center" indent="1"/>
    </xf>
    <xf numFmtId="4" fontId="40" fillId="23" borderId="4" applyNumberFormat="0" applyProtection="0">
      <alignment horizontal="left" vertical="center" indent="1"/>
    </xf>
    <xf numFmtId="4" fontId="43" fillId="24" borderId="0" applyNumberFormat="0" applyProtection="0">
      <alignment horizontal="left" vertical="center" indent="1"/>
    </xf>
    <xf numFmtId="0" fontId="26" fillId="4" borderId="3" applyNumberFormat="0" applyProtection="0">
      <alignment horizontal="left" vertical="center" indent="1"/>
    </xf>
    <xf numFmtId="4" fontId="40" fillId="23" borderId="3" applyNumberFormat="0" applyProtection="0">
      <alignment horizontal="left" vertical="center" indent="1"/>
    </xf>
    <xf numFmtId="4" fontId="40" fillId="25" borderId="3" applyNumberFormat="0" applyProtection="0">
      <alignment horizontal="left" vertical="center" indent="1"/>
    </xf>
    <xf numFmtId="0" fontId="26" fillId="25" borderId="3" applyNumberFormat="0" applyProtection="0">
      <alignment horizontal="left" vertical="center" indent="1"/>
    </xf>
    <xf numFmtId="0" fontId="26" fillId="25" borderId="3" applyNumberFormat="0" applyProtection="0">
      <alignment horizontal="left" vertical="center" indent="1"/>
    </xf>
    <xf numFmtId="0" fontId="26" fillId="26" borderId="3" applyNumberFormat="0" applyProtection="0">
      <alignment horizontal="left" vertical="center" indent="1"/>
    </xf>
    <xf numFmtId="0" fontId="26" fillId="26" borderId="3" applyNumberFormat="0" applyProtection="0">
      <alignment horizontal="left" vertical="center" indent="1"/>
    </xf>
    <xf numFmtId="0" fontId="26" fillId="2" borderId="3" applyNumberFormat="0" applyProtection="0">
      <alignment horizontal="left" vertical="center" indent="1"/>
    </xf>
    <xf numFmtId="0" fontId="26" fillId="2" borderId="3" applyNumberFormat="0" applyProtection="0">
      <alignment horizontal="left" vertical="center" indent="1"/>
    </xf>
    <xf numFmtId="0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center" indent="1"/>
    </xf>
    <xf numFmtId="0" fontId="17" fillId="0" borderId="0">
      <alignment/>
      <protection/>
    </xf>
    <xf numFmtId="4" fontId="40" fillId="27" borderId="3" applyNumberFormat="0" applyProtection="0">
      <alignment vertical="center"/>
    </xf>
    <xf numFmtId="4" fontId="41" fillId="27" borderId="3" applyNumberFormat="0" applyProtection="0">
      <alignment vertical="center"/>
    </xf>
    <xf numFmtId="4" fontId="40" fillId="27" borderId="3" applyNumberFormat="0" applyProtection="0">
      <alignment horizontal="left" vertical="center" indent="1"/>
    </xf>
    <xf numFmtId="4" fontId="40" fillId="27" borderId="3" applyNumberFormat="0" applyProtection="0">
      <alignment horizontal="left" vertical="center" indent="1"/>
    </xf>
    <xf numFmtId="4" fontId="40" fillId="23" borderId="3" applyNumberFormat="0" applyProtection="0">
      <alignment horizontal="right" vertical="center"/>
    </xf>
    <xf numFmtId="4" fontId="41" fillId="23" borderId="3" applyNumberFormat="0" applyProtection="0">
      <alignment horizontal="right" vertical="center"/>
    </xf>
    <xf numFmtId="0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center" indent="1"/>
    </xf>
    <xf numFmtId="0" fontId="44" fillId="0" borderId="0">
      <alignment/>
      <protection/>
    </xf>
    <xf numFmtId="4" fontId="45" fillId="23" borderId="3" applyNumberFormat="0" applyProtection="0">
      <alignment horizontal="right" vertical="center"/>
    </xf>
    <xf numFmtId="167" fontId="46" fillId="28" borderId="0">
      <alignment horizontal="right" vertical="top"/>
      <protection/>
    </xf>
    <xf numFmtId="0" fontId="27" fillId="0" borderId="5" applyNumberFormat="0" applyFont="0" applyFill="0" applyAlignment="0" applyProtection="0"/>
    <xf numFmtId="0" fontId="16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168" fontId="17" fillId="0" borderId="2">
      <alignment/>
      <protection locked="0"/>
    </xf>
    <xf numFmtId="0" fontId="8" fillId="8" borderId="6" applyNumberFormat="0" applyAlignment="0" applyProtection="0"/>
    <xf numFmtId="0" fontId="9" fillId="2" borderId="3" applyNumberFormat="0" applyAlignment="0" applyProtection="0"/>
    <xf numFmtId="0" fontId="10" fillId="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0" applyBorder="0">
      <alignment horizontal="center" vertical="center" wrapText="1"/>
      <protection/>
    </xf>
    <xf numFmtId="168" fontId="28" fillId="7" borderId="2">
      <alignment/>
      <protection/>
    </xf>
    <xf numFmtId="4" fontId="18" fillId="17" borderId="11" applyBorder="0">
      <alignment horizontal="right"/>
      <protection/>
    </xf>
    <xf numFmtId="49" fontId="48" fillId="0" borderId="0" applyBorder="0">
      <alignment vertical="center"/>
      <protection/>
    </xf>
    <xf numFmtId="0" fontId="15" fillId="0" borderId="12" applyNumberFormat="0" applyFill="0" applyAlignment="0" applyProtection="0"/>
    <xf numFmtId="3" fontId="28" fillId="0" borderId="11" applyBorder="0">
      <alignment vertical="center"/>
      <protection/>
    </xf>
    <xf numFmtId="0" fontId="12" fillId="26" borderId="13" applyNumberFormat="0" applyAlignment="0" applyProtection="0"/>
    <xf numFmtId="0" fontId="49" fillId="3" borderId="0" applyFill="0">
      <alignment wrapText="1"/>
      <protection/>
    </xf>
    <xf numFmtId="0" fontId="50" fillId="0" borderId="0">
      <alignment horizontal="center" vertical="top" wrapText="1"/>
      <protection/>
    </xf>
    <xf numFmtId="0" fontId="51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9" fontId="18" fillId="0" borderId="0" applyBorder="0">
      <alignment vertical="top"/>
      <protection/>
    </xf>
    <xf numFmtId="0" fontId="6" fillId="5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180" fontId="52" fillId="17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0" fillId="27" borderId="15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1" fillId="0" borderId="16" applyNumberFormat="0" applyFill="0" applyAlignment="0" applyProtection="0"/>
    <xf numFmtId="0" fontId="22" fillId="0" borderId="0">
      <alignment/>
      <protection/>
    </xf>
    <xf numFmtId="167" fontId="20" fillId="0" borderId="0">
      <alignment vertical="top"/>
      <protection/>
    </xf>
    <xf numFmtId="3" fontId="53" fillId="0" borderId="0">
      <alignment/>
      <protection/>
    </xf>
    <xf numFmtId="0" fontId="13" fillId="0" borderId="0" applyNumberFormat="0" applyFill="0" applyBorder="0" applyAlignment="0" applyProtection="0"/>
    <xf numFmtId="49" fontId="49" fillId="0" borderId="0">
      <alignment horizontal="center"/>
      <protection/>
    </xf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7" applyBorder="0">
      <alignment horizontal="right"/>
      <protection/>
    </xf>
    <xf numFmtId="4" fontId="18" fillId="3" borderId="11" applyFont="0" applyBorder="0">
      <alignment horizontal="right"/>
      <protection/>
    </xf>
    <xf numFmtId="0" fontId="5" fillId="3" borderId="0" applyNumberFormat="0" applyBorder="0" applyAlignment="0" applyProtection="0"/>
    <xf numFmtId="164" fontId="17" fillId="0" borderId="11" applyFont="0" applyFill="0" applyBorder="0" applyProtection="0">
      <alignment horizontal="center" vertical="center"/>
    </xf>
    <xf numFmtId="44" fontId="23" fillId="0" borderId="0">
      <alignment/>
      <protection locked="0"/>
    </xf>
    <xf numFmtId="0" fontId="17" fillId="0" borderId="11" applyBorder="0">
      <alignment horizontal="center" vertical="center" wrapText="1"/>
      <protection/>
    </xf>
  </cellStyleXfs>
  <cellXfs count="14">
    <xf numFmtId="0" fontId="0" fillId="0" borderId="0" xfId="0" applyAlignment="1">
      <alignment/>
    </xf>
    <xf numFmtId="49" fontId="18" fillId="0" borderId="0" xfId="172">
      <alignment vertical="top"/>
      <protection/>
    </xf>
    <xf numFmtId="0" fontId="17" fillId="0" borderId="0" xfId="163">
      <alignment/>
      <protection/>
    </xf>
    <xf numFmtId="0" fontId="17" fillId="0" borderId="11" xfId="163" applyBorder="1" applyAlignment="1">
      <alignment horizontal="center" wrapText="1"/>
      <protection/>
    </xf>
    <xf numFmtId="0" fontId="17" fillId="0" borderId="11" xfId="163" applyBorder="1">
      <alignment/>
      <protection/>
    </xf>
    <xf numFmtId="0" fontId="17" fillId="0" borderId="11" xfId="163" applyFont="1" applyBorder="1" applyAlignment="1">
      <alignment wrapText="1"/>
      <protection/>
    </xf>
    <xf numFmtId="2" fontId="17" fillId="0" borderId="11" xfId="163" applyNumberFormat="1" applyBorder="1">
      <alignment/>
      <protection/>
    </xf>
    <xf numFmtId="0" fontId="17" fillId="0" borderId="11" xfId="163" applyBorder="1" applyAlignment="1">
      <alignment wrapText="1"/>
      <protection/>
    </xf>
    <xf numFmtId="0" fontId="17" fillId="0" borderId="11" xfId="163" applyBorder="1" applyAlignment="1">
      <alignment vertical="top"/>
      <protection/>
    </xf>
    <xf numFmtId="0" fontId="17" fillId="0" borderId="0" xfId="163" applyAlignment="1">
      <alignment horizontal="center" vertical="top" wrapText="1"/>
      <protection/>
    </xf>
    <xf numFmtId="0" fontId="17" fillId="0" borderId="0" xfId="163" applyAlignment="1">
      <alignment horizontal="center" vertical="top"/>
      <protection/>
    </xf>
    <xf numFmtId="0" fontId="17" fillId="0" borderId="11" xfId="163" applyBorder="1" applyAlignment="1">
      <alignment vertical="top" wrapText="1"/>
      <protection/>
    </xf>
    <xf numFmtId="0" fontId="17" fillId="0" borderId="11" xfId="163" applyBorder="1" applyAlignment="1">
      <alignment/>
      <protection/>
    </xf>
    <xf numFmtId="0" fontId="17" fillId="0" borderId="11" xfId="163" applyBorder="1" applyAlignment="1">
      <alignment horizontal="center" vertical="top" wrapText="1"/>
      <protection/>
    </xf>
  </cellXfs>
  <cellStyles count="191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Акцент1" xfId="45"/>
    <cellStyle name="20% - Акцент2" xfId="46"/>
    <cellStyle name="20% - Акцент3" xfId="47"/>
    <cellStyle name="20% - Акцент4" xfId="48"/>
    <cellStyle name="20% - Акцент5" xfId="49"/>
    <cellStyle name="20% - Акцент6" xfId="50"/>
    <cellStyle name="40% - Акцент1" xfId="51"/>
    <cellStyle name="40% - Акцент2" xfId="52"/>
    <cellStyle name="40% - Акцент3" xfId="53"/>
    <cellStyle name="40% - Акцент4" xfId="54"/>
    <cellStyle name="40% - Акцент5" xfId="55"/>
    <cellStyle name="40% - Акцент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Ăčďĺđńńűëęŕ" xfId="63"/>
    <cellStyle name="Áĺççŕůčňíűé" xfId="64"/>
    <cellStyle name="Äĺíĺćíűé [0]_(ňŕá 3č)" xfId="65"/>
    <cellStyle name="Äĺíĺćíűé_(ňŕá 3č)" xfId="66"/>
    <cellStyle name="Comma [0]_laroux" xfId="67"/>
    <cellStyle name="Comma_laroux" xfId="68"/>
    <cellStyle name="Comma0" xfId="69"/>
    <cellStyle name="Çŕůčňíűé" xfId="70"/>
    <cellStyle name="Currency [0]" xfId="71"/>
    <cellStyle name="Currency_laroux" xfId="72"/>
    <cellStyle name="Currency0" xfId="73"/>
    <cellStyle name="Date" xfId="74"/>
    <cellStyle name="Dates" xfId="75"/>
    <cellStyle name="E-mail" xfId="76"/>
    <cellStyle name="Euro" xfId="77"/>
    <cellStyle name="Fixed" xfId="78"/>
    <cellStyle name="Heading" xfId="79"/>
    <cellStyle name="Heading 1" xfId="80"/>
    <cellStyle name="Heading 2" xfId="81"/>
    <cellStyle name="Heading2" xfId="82"/>
    <cellStyle name="Îáű÷íűé__FES" xfId="83"/>
    <cellStyle name="Îňęđűâŕâřŕ˙ń˙ ăčďĺđńńűëęŕ" xfId="84"/>
    <cellStyle name="Inputs" xfId="85"/>
    <cellStyle name="Inputs (const)" xfId="86"/>
    <cellStyle name="Inputs Co" xfId="87"/>
    <cellStyle name="Normal_38" xfId="88"/>
    <cellStyle name="Normal1" xfId="89"/>
    <cellStyle name="Ôčíŕíńîâűé [0]_(ňŕá 3č)" xfId="90"/>
    <cellStyle name="Ôčíŕíńîâűé_(ňŕá 3č)" xfId="91"/>
    <cellStyle name="Price_Body" xfId="92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Table Heading" xfId="132"/>
    <cellStyle name="Total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Беззащитный" xfId="140"/>
    <cellStyle name="Ввод " xfId="141"/>
    <cellStyle name="Вывод" xfId="142"/>
    <cellStyle name="Вычисление" xfId="143"/>
    <cellStyle name="Currency" xfId="144"/>
    <cellStyle name="Currency [0]" xfId="145"/>
    <cellStyle name="Заголовок" xfId="146"/>
    <cellStyle name="Заголовок 1" xfId="147"/>
    <cellStyle name="Заголовок 2" xfId="148"/>
    <cellStyle name="Заголовок 3" xfId="149"/>
    <cellStyle name="Заголовок 4" xfId="150"/>
    <cellStyle name="ЗаголовокСтолбца" xfId="151"/>
    <cellStyle name="Защитный" xfId="152"/>
    <cellStyle name="Значение" xfId="153"/>
    <cellStyle name="Зоголовок" xfId="154"/>
    <cellStyle name="Итог" xfId="155"/>
    <cellStyle name="Итого" xfId="156"/>
    <cellStyle name="Контрольная ячейка" xfId="157"/>
    <cellStyle name="Мои наименования показателей" xfId="158"/>
    <cellStyle name="Мой заголовок" xfId="159"/>
    <cellStyle name="Мой заголовок листа" xfId="160"/>
    <cellStyle name="Название" xfId="161"/>
    <cellStyle name="Нейтральный" xfId="162"/>
    <cellStyle name="Обычный 2" xfId="163"/>
    <cellStyle name="Обычный 2 2" xfId="164"/>
    <cellStyle name="Обычный 2_Свод РТ, ИТК" xfId="165"/>
    <cellStyle name="Обычный 3" xfId="166"/>
    <cellStyle name="Обычный 4" xfId="167"/>
    <cellStyle name="Обычный 4 2" xfId="168"/>
    <cellStyle name="Обычный 4_Исходные данные для модели" xfId="169"/>
    <cellStyle name="Обычный 5" xfId="170"/>
    <cellStyle name="Обычный 6" xfId="171"/>
    <cellStyle name="Обычный_Лист1" xfId="172"/>
    <cellStyle name="Плохой" xfId="173"/>
    <cellStyle name="По центру с переносом" xfId="174"/>
    <cellStyle name="По ширине с переносом" xfId="175"/>
    <cellStyle name="Поле ввода" xfId="176"/>
    <cellStyle name="Пояснение" xfId="177"/>
    <cellStyle name="Примечание" xfId="178"/>
    <cellStyle name="Percent" xfId="179"/>
    <cellStyle name="Процентный 2" xfId="180"/>
    <cellStyle name="Процентный 2 2" xfId="181"/>
    <cellStyle name="Процентный 2 3" xfId="182"/>
    <cellStyle name="Процентный 3" xfId="183"/>
    <cellStyle name="Связанная ячейка" xfId="184"/>
    <cellStyle name="Стиль 1" xfId="185"/>
    <cellStyle name="Стиль 1 2" xfId="186"/>
    <cellStyle name="ТЕКСТ" xfId="187"/>
    <cellStyle name="Текст предупреждения" xfId="188"/>
    <cellStyle name="Текстовый" xfId="189"/>
    <cellStyle name="Тысячи [0]_22гк" xfId="190"/>
    <cellStyle name="Тысячи_22гк" xfId="191"/>
    <cellStyle name="Comma" xfId="192"/>
    <cellStyle name="Comma [0]" xfId="193"/>
    <cellStyle name="Финансовый 2" xfId="194"/>
    <cellStyle name="Финансовый 3" xfId="195"/>
    <cellStyle name="Формула" xfId="196"/>
    <cellStyle name="Формула 2" xfId="197"/>
    <cellStyle name="Формула_A РТ 2009 Рязаньэнерго" xfId="198"/>
    <cellStyle name="ФормулаВБ" xfId="199"/>
    <cellStyle name="ФормулаНаКонтроль" xfId="200"/>
    <cellStyle name="Хороший" xfId="201"/>
    <cellStyle name="Цифры по центру с десятыми" xfId="202"/>
    <cellStyle name="Џђћ–…ќ’ќ›‰" xfId="203"/>
    <cellStyle name="Шапка таблицы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Z8CDCF3W\C&#1077;&#1090;_&#1041;&#1055;_002_02_(15_33)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JDANOVA\&#1060;&#1054;\&#1050;&#1085;&#1080;&#1075;&#1072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69;&#1083;&#1077;&#1082;&#1090;&#1088;&#1086;%201%20&#1076;&#1077;&#1082;&#1072;&#1073;&#1088;&#1103;%202006\COMMON\JDANOVA\&#1060;&#105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96;&#1086;&#1074;&#1072;\&#1060;&#1057;&#1058;%20&#1055;&#1088;&#1077;&#1076;&#1077;&#1083;&#1100;&#1085;&#1099;&#1077;%202007\&#1050;&#1072;&#1083;&#1091;&#1078;&#1089;&#1082;&#1072;&#1103;%20&#1086;&#1073;&#1083;&#1072;&#1089;&#1090;&#1100;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96;&#1086;&#1074;&#1072;\&#1058;&#1072;&#1088;&#1080;&#1092;%202006%20&#1075;&#1086;&#1076;&#1072;%20-&#1088;&#1077;&#1075;&#1080;&#1086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-PL\NBPL\_F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XLS\VSAKOE\&#1044;&#1080;&#1072;&#1075;&#1088;&#1072;&#1084;&#1084;&#1099;%20&#1076;&#1083;&#1103;%20&#1082;&#1086;&#1083;&#1083;&#1077;&#1075;&#1080;&#1080;%20&#1057;&#1047;&#106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O\Kiiski\&#1060;-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&#1044;&#1086;%202009\&#1084;&#1072;&#1081;%202006\&#1044;&#1051;&#1071;%20&#1055;&#1056;&#1040;&#1042;&#1048;&#1058;&#1045;&#1051;&#1068;&#1057;&#1058;&#1042;&#1040;%201%20&#1048;&#1070;&#1053;&#1071;\&#1044;&#1051;&#1071;%20&#1056;&#1045;&#1043;&#1048;&#1054;&#1053;&#1054;&#1042;\V2.20077.26.&#1084;&#1072;&#1103;&#1091;&#1090;&#1086;&#1095;&#1085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35894.969412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9040.122843</v>
          </cell>
          <cell r="AC14">
            <v>24877.258491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</v>
          </cell>
          <cell r="H18">
            <v>1604.38536</v>
          </cell>
          <cell r="I18">
            <v>432.99708</v>
          </cell>
          <cell r="J18">
            <v>305.3295</v>
          </cell>
          <cell r="K18">
            <v>168.10893</v>
          </cell>
          <cell r="L18">
            <v>80.34419999999999</v>
          </cell>
          <cell r="M18">
            <v>280.02</v>
          </cell>
          <cell r="N18">
            <v>0</v>
          </cell>
          <cell r="Q18">
            <v>299107.671</v>
          </cell>
          <cell r="R18">
            <v>1604.38536</v>
          </cell>
          <cell r="S18">
            <v>432.99708</v>
          </cell>
          <cell r="T18">
            <v>305.3295</v>
          </cell>
          <cell r="U18">
            <v>168.10893</v>
          </cell>
          <cell r="V18">
            <v>80.34419999999999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2128.60434</v>
          </cell>
          <cell r="AD18">
            <v>1125.8958</v>
          </cell>
          <cell r="AE18">
            <v>0</v>
          </cell>
        </row>
        <row r="19">
          <cell r="G19">
            <v>8819.0145</v>
          </cell>
          <cell r="H19">
            <v>423.56255999999996</v>
          </cell>
          <cell r="I19">
            <v>114.31277999999999</v>
          </cell>
          <cell r="J19">
            <v>80.55959999999999</v>
          </cell>
          <cell r="K19">
            <v>44.3724</v>
          </cell>
          <cell r="L19">
            <v>20.8938</v>
          </cell>
          <cell r="M19">
            <v>72.80519999999999</v>
          </cell>
          <cell r="N19">
            <v>0</v>
          </cell>
          <cell r="Q19">
            <v>78964.563</v>
          </cell>
          <cell r="R19">
            <v>423.56255999999996</v>
          </cell>
          <cell r="S19">
            <v>114.31277999999999</v>
          </cell>
          <cell r="T19">
            <v>80.55959999999999</v>
          </cell>
          <cell r="U19">
            <v>44.3724</v>
          </cell>
          <cell r="V19">
            <v>20.8938</v>
          </cell>
          <cell r="W19">
            <v>72.80519999999999</v>
          </cell>
          <cell r="Z19">
            <v>462.03299999999996</v>
          </cell>
          <cell r="AA19">
            <v>4824.16302</v>
          </cell>
          <cell r="AB19">
            <v>542.7003</v>
          </cell>
          <cell r="AC19">
            <v>559.8245999999999</v>
          </cell>
          <cell r="AD19">
            <v>297.23046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</v>
          </cell>
          <cell r="AE20">
            <v>0</v>
          </cell>
        </row>
        <row r="21">
          <cell r="G21">
            <v>1280685.24675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9019.8038</v>
          </cell>
          <cell r="I31">
            <v>3467.6998999999996</v>
          </cell>
          <cell r="J31">
            <v>1462.1480999999999</v>
          </cell>
          <cell r="K31">
            <v>671.1949999999999</v>
          </cell>
          <cell r="L31">
            <v>138.7841</v>
          </cell>
          <cell r="M31">
            <v>304.9445</v>
          </cell>
          <cell r="N31">
            <v>0</v>
          </cell>
          <cell r="Q31">
            <v>264858.832</v>
          </cell>
          <cell r="R31">
            <v>9019.8038</v>
          </cell>
          <cell r="S31">
            <v>3467.6998999999996</v>
          </cell>
          <cell r="T31">
            <v>1462.1480999999999</v>
          </cell>
          <cell r="U31">
            <v>671.1949999999999</v>
          </cell>
          <cell r="V31">
            <v>138.7841</v>
          </cell>
          <cell r="W31">
            <v>304.9445</v>
          </cell>
          <cell r="Z31">
            <v>2168.30866</v>
          </cell>
          <cell r="AA31">
            <v>22304.528609999998</v>
          </cell>
          <cell r="AB31">
            <v>1063.6590999999999</v>
          </cell>
          <cell r="AC31">
            <v>1595.58378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228.8405</v>
          </cell>
          <cell r="I41">
            <v>76.8439</v>
          </cell>
          <cell r="J41">
            <v>31.186784999999997</v>
          </cell>
          <cell r="K41">
            <v>333.5892</v>
          </cell>
          <cell r="L41">
            <v>23.253999999999998</v>
          </cell>
          <cell r="M41">
            <v>35.91685999999999</v>
          </cell>
          <cell r="N41">
            <v>0</v>
          </cell>
          <cell r="Q41">
            <v>51098.98437</v>
          </cell>
          <cell r="R41">
            <v>228.8405</v>
          </cell>
          <cell r="S41">
            <v>76.8439</v>
          </cell>
          <cell r="T41">
            <v>31.186784999999997</v>
          </cell>
          <cell r="U41">
            <v>333.5892</v>
          </cell>
          <cell r="V41">
            <v>23.253999999999998</v>
          </cell>
          <cell r="W41">
            <v>35.91685999999999</v>
          </cell>
          <cell r="Z41">
            <v>349.4442</v>
          </cell>
          <cell r="AA41">
            <v>716.0117999999999</v>
          </cell>
          <cell r="AB41">
            <v>144.4919</v>
          </cell>
          <cell r="AC41">
            <v>189.85834</v>
          </cell>
          <cell r="AD41">
            <v>62.22559</v>
          </cell>
          <cell r="AE41">
            <v>0</v>
          </cell>
        </row>
        <row r="42">
          <cell r="G42">
            <v>2325.6114</v>
          </cell>
          <cell r="H42">
            <v>72.25652</v>
          </cell>
          <cell r="I42">
            <v>15.537899999999999</v>
          </cell>
          <cell r="J42">
            <v>10.95052</v>
          </cell>
          <cell r="K42">
            <v>5.1793000000000005</v>
          </cell>
          <cell r="L42">
            <v>7.0819</v>
          </cell>
          <cell r="M42">
            <v>14.0581</v>
          </cell>
          <cell r="N42">
            <v>0</v>
          </cell>
          <cell r="Q42">
            <v>29129.27108</v>
          </cell>
          <cell r="R42">
            <v>72.25652</v>
          </cell>
          <cell r="S42">
            <v>15.537899999999999</v>
          </cell>
          <cell r="T42">
            <v>10.95052</v>
          </cell>
          <cell r="U42">
            <v>5.1793000000000005</v>
          </cell>
          <cell r="V42">
            <v>7.0819</v>
          </cell>
          <cell r="W42">
            <v>14.0581</v>
          </cell>
          <cell r="Z42">
            <v>655.79451</v>
          </cell>
          <cell r="AA42">
            <v>1747.0095999999999</v>
          </cell>
          <cell r="AB42">
            <v>85.40559999999999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553.03901532</v>
          </cell>
          <cell r="I47">
            <v>240.73236534</v>
          </cell>
          <cell r="J47">
            <v>63.326625</v>
          </cell>
          <cell r="K47">
            <v>52.3837842</v>
          </cell>
          <cell r="L47">
            <v>7.97408862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553.03901532</v>
          </cell>
          <cell r="S47">
            <v>240.73236534</v>
          </cell>
          <cell r="T47">
            <v>63.326625</v>
          </cell>
          <cell r="U47">
            <v>52.3837842</v>
          </cell>
          <cell r="V47">
            <v>7.97408862</v>
          </cell>
          <cell r="W47">
            <v>18.03035667</v>
          </cell>
          <cell r="Z47">
            <v>81.87879305999999</v>
          </cell>
          <cell r="AA47">
            <v>492.66087798</v>
          </cell>
          <cell r="AB47">
            <v>144.21245658</v>
          </cell>
          <cell r="AC47">
            <v>51.70492278</v>
          </cell>
          <cell r="AD47">
            <v>43.49779218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9093.91785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</v>
          </cell>
          <cell r="H18">
            <v>1604.38536</v>
          </cell>
          <cell r="I18">
            <v>432.99708</v>
          </cell>
          <cell r="J18">
            <v>305.3295</v>
          </cell>
          <cell r="K18">
            <v>168.10893</v>
          </cell>
          <cell r="L18">
            <v>80.34419999999999</v>
          </cell>
          <cell r="M18">
            <v>280.02</v>
          </cell>
          <cell r="N18">
            <v>0</v>
          </cell>
          <cell r="Q18">
            <v>299107.671</v>
          </cell>
          <cell r="R18">
            <v>1604.38536</v>
          </cell>
          <cell r="S18">
            <v>432.99708</v>
          </cell>
          <cell r="T18">
            <v>305.3295</v>
          </cell>
          <cell r="U18">
            <v>168.10893</v>
          </cell>
          <cell r="V18">
            <v>80.34419999999999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2128.60434</v>
          </cell>
          <cell r="AD18">
            <v>1125.8958</v>
          </cell>
          <cell r="AE18">
            <v>0</v>
          </cell>
        </row>
        <row r="19">
          <cell r="G19">
            <v>8819.0145</v>
          </cell>
          <cell r="H19">
            <v>423.56255999999996</v>
          </cell>
          <cell r="I19">
            <v>114.31277999999999</v>
          </cell>
          <cell r="J19">
            <v>80.55959999999999</v>
          </cell>
          <cell r="K19">
            <v>44.3724</v>
          </cell>
          <cell r="L19">
            <v>20.8938</v>
          </cell>
          <cell r="M19">
            <v>72.80519999999999</v>
          </cell>
          <cell r="N19">
            <v>0</v>
          </cell>
          <cell r="Q19">
            <v>78964.563</v>
          </cell>
          <cell r="R19">
            <v>423.56255999999996</v>
          </cell>
          <cell r="S19">
            <v>114.31277999999999</v>
          </cell>
          <cell r="T19">
            <v>80.55959999999999</v>
          </cell>
          <cell r="U19">
            <v>44.3724</v>
          </cell>
          <cell r="V19">
            <v>20.8938</v>
          </cell>
          <cell r="W19">
            <v>72.80519999999999</v>
          </cell>
          <cell r="Z19">
            <v>462.03299999999996</v>
          </cell>
          <cell r="AA19">
            <v>4824.16302</v>
          </cell>
          <cell r="AB19">
            <v>542.7003</v>
          </cell>
          <cell r="AC19">
            <v>559.8245999999999</v>
          </cell>
          <cell r="AD19">
            <v>297.23046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</v>
          </cell>
          <cell r="AA20">
            <v>38702.5944</v>
          </cell>
          <cell r="AB20">
            <v>15.402</v>
          </cell>
          <cell r="AC20">
            <v>195.6054</v>
          </cell>
          <cell r="AD20">
            <v>39.984</v>
          </cell>
          <cell r="AE20">
            <v>0</v>
          </cell>
        </row>
        <row r="21">
          <cell r="G21">
            <v>1280685.24675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9019.8038</v>
          </cell>
          <cell r="I31">
            <v>3467.6998999999996</v>
          </cell>
          <cell r="J31">
            <v>1462.1480999999999</v>
          </cell>
          <cell r="K31">
            <v>671.1949999999999</v>
          </cell>
          <cell r="L31">
            <v>138.7841</v>
          </cell>
          <cell r="M31">
            <v>304.9445</v>
          </cell>
          <cell r="N31">
            <v>0</v>
          </cell>
          <cell r="Q31">
            <v>264858.832</v>
          </cell>
          <cell r="R31">
            <v>9019.8038</v>
          </cell>
          <cell r="S31">
            <v>3467.6998999999996</v>
          </cell>
          <cell r="T31">
            <v>1462.1480999999999</v>
          </cell>
          <cell r="U31">
            <v>671.1949999999999</v>
          </cell>
          <cell r="V31">
            <v>138.7841</v>
          </cell>
          <cell r="W31">
            <v>304.9445</v>
          </cell>
          <cell r="Z31">
            <v>2168.30866</v>
          </cell>
          <cell r="AA31">
            <v>22304.528609999998</v>
          </cell>
          <cell r="AB31">
            <v>1063.6590999999999</v>
          </cell>
          <cell r="AC31">
            <v>1595.58378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228.8405</v>
          </cell>
          <cell r="I41">
            <v>76.8439</v>
          </cell>
          <cell r="J41">
            <v>31.186784999999997</v>
          </cell>
          <cell r="K41">
            <v>333.5892</v>
          </cell>
          <cell r="L41">
            <v>23.253999999999998</v>
          </cell>
          <cell r="M41">
            <v>35.91685999999999</v>
          </cell>
          <cell r="N41">
            <v>0</v>
          </cell>
          <cell r="Q41">
            <v>51098.98437</v>
          </cell>
          <cell r="R41">
            <v>228.8405</v>
          </cell>
          <cell r="S41">
            <v>76.8439</v>
          </cell>
          <cell r="T41">
            <v>31.186784999999997</v>
          </cell>
          <cell r="U41">
            <v>333.5892</v>
          </cell>
          <cell r="V41">
            <v>23.253999999999998</v>
          </cell>
          <cell r="W41">
            <v>35.91685999999999</v>
          </cell>
          <cell r="Z41">
            <v>349.4442</v>
          </cell>
          <cell r="AA41">
            <v>716.0117999999999</v>
          </cell>
          <cell r="AB41">
            <v>144.4919</v>
          </cell>
          <cell r="AC41">
            <v>189.85834</v>
          </cell>
          <cell r="AD41">
            <v>62.22559</v>
          </cell>
          <cell r="AE41">
            <v>0</v>
          </cell>
        </row>
        <row r="42">
          <cell r="G42">
            <v>2325.6114</v>
          </cell>
          <cell r="H42">
            <v>72.25652</v>
          </cell>
          <cell r="I42">
            <v>15.537899999999999</v>
          </cell>
          <cell r="J42">
            <v>10.95052</v>
          </cell>
          <cell r="K42">
            <v>5.1793000000000005</v>
          </cell>
          <cell r="L42">
            <v>7.0819</v>
          </cell>
          <cell r="M42">
            <v>14.0581</v>
          </cell>
          <cell r="N42">
            <v>0</v>
          </cell>
          <cell r="Q42">
            <v>29129.27108</v>
          </cell>
          <cell r="R42">
            <v>72.25652</v>
          </cell>
          <cell r="S42">
            <v>15.537899999999999</v>
          </cell>
          <cell r="T42">
            <v>10.95052</v>
          </cell>
          <cell r="U42">
            <v>5.1793000000000005</v>
          </cell>
          <cell r="V42">
            <v>7.0819</v>
          </cell>
          <cell r="W42">
            <v>14.0581</v>
          </cell>
          <cell r="Z42">
            <v>655.79451</v>
          </cell>
          <cell r="AA42">
            <v>1747.0095999999999</v>
          </cell>
          <cell r="AB42">
            <v>85.40559999999999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553.03901532</v>
          </cell>
          <cell r="I47">
            <v>240.73236534</v>
          </cell>
          <cell r="J47">
            <v>63.326625</v>
          </cell>
          <cell r="K47">
            <v>52.3837842</v>
          </cell>
          <cell r="L47">
            <v>7.97408862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553.03901532</v>
          </cell>
          <cell r="S47">
            <v>240.73236534</v>
          </cell>
          <cell r="T47">
            <v>63.326625</v>
          </cell>
          <cell r="U47">
            <v>52.3837842</v>
          </cell>
          <cell r="V47">
            <v>7.97408862</v>
          </cell>
          <cell r="W47">
            <v>18.03035667</v>
          </cell>
          <cell r="Z47">
            <v>81.87879305999999</v>
          </cell>
          <cell r="AA47">
            <v>492.66087798</v>
          </cell>
          <cell r="AB47">
            <v>144.21245658</v>
          </cell>
          <cell r="AC47">
            <v>51.70492278</v>
          </cell>
          <cell r="AD47">
            <v>43.49779218</v>
          </cell>
          <cell r="AE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60288.96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</v>
          </cell>
          <cell r="AA17">
            <v>336.87</v>
          </cell>
          <cell r="AD17">
            <v>220.32</v>
          </cell>
        </row>
        <row r="18">
          <cell r="G18">
            <v>31017.2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74.6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19.4</v>
          </cell>
          <cell r="M19">
            <v>67.6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519.8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80.6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4235.9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30149.6</v>
          </cell>
          <cell r="H41">
            <v>216.5</v>
          </cell>
          <cell r="I41">
            <v>72.7</v>
          </cell>
          <cell r="J41">
            <v>29.505</v>
          </cell>
          <cell r="K41">
            <v>315.6</v>
          </cell>
          <cell r="L41">
            <v>22</v>
          </cell>
          <cell r="M41">
            <v>33.98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136.7</v>
          </cell>
          <cell r="AC41">
            <v>179.62</v>
          </cell>
          <cell r="AD41">
            <v>58.87</v>
          </cell>
        </row>
        <row r="42">
          <cell r="G42">
            <v>2200.2</v>
          </cell>
          <cell r="H42">
            <v>68.36</v>
          </cell>
          <cell r="I42">
            <v>14.7</v>
          </cell>
          <cell r="J42">
            <v>10.36</v>
          </cell>
          <cell r="K42">
            <v>4.9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620.43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</v>
          </cell>
          <cell r="Q47">
            <v>3117.9</v>
          </cell>
          <cell r="R47">
            <v>545.82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</v>
          </cell>
          <cell r="Z47">
            <v>80.81</v>
          </cell>
          <cell r="AA47">
            <v>486.23</v>
          </cell>
          <cell r="AB47">
            <v>142.33</v>
          </cell>
          <cell r="AC47">
            <v>51.03</v>
          </cell>
          <cell r="AD47">
            <v>42.93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УП-31-1 (3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Прибыль по комп. по кв.2003г."/>
      <sheetName val="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ПГРЭС по месяц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печать"/>
      <sheetName val="2004(2)"/>
      <sheetName val="2009(2)"/>
      <sheetName val="2002"/>
      <sheetName val="1999"/>
      <sheetName val="РасчетМЭРТИЦП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B1">
      <selection activeCell="J20" sqref="J20"/>
    </sheetView>
  </sheetViews>
  <sheetFormatPr defaultColWidth="9.140625" defaultRowHeight="15"/>
  <cols>
    <col min="1" max="1" width="9.140625" style="2" hidden="1" customWidth="1"/>
    <col min="2" max="2" width="9.140625" style="2" customWidth="1"/>
    <col min="3" max="3" width="57.8515625" style="2" customWidth="1"/>
    <col min="4" max="4" width="11.140625" style="2" customWidth="1"/>
    <col min="5" max="5" width="13.421875" style="2" customWidth="1"/>
    <col min="6" max="16384" width="9.140625" style="2" customWidth="1"/>
  </cols>
  <sheetData>
    <row r="1" spans="1:7" ht="12.75">
      <c r="A1" s="1"/>
      <c r="B1" s="9" t="s">
        <v>3</v>
      </c>
      <c r="C1" s="10"/>
      <c r="D1" s="10"/>
      <c r="E1" s="10"/>
      <c r="F1" s="10"/>
      <c r="G1" s="10"/>
    </row>
    <row r="2" ht="12.75">
      <c r="A2" s="1"/>
    </row>
    <row r="3" spans="1:7" ht="12.75">
      <c r="A3" s="1"/>
      <c r="B3" s="11" t="s">
        <v>4</v>
      </c>
      <c r="C3" s="11" t="s">
        <v>5</v>
      </c>
      <c r="D3" s="11" t="s">
        <v>6</v>
      </c>
      <c r="E3" s="13">
        <v>2015</v>
      </c>
      <c r="F3" s="13"/>
      <c r="G3" s="11" t="s">
        <v>7</v>
      </c>
    </row>
    <row r="4" spans="1:7" ht="12.75">
      <c r="A4" s="1"/>
      <c r="B4" s="12"/>
      <c r="C4" s="12"/>
      <c r="D4" s="12"/>
      <c r="E4" s="3" t="s">
        <v>8</v>
      </c>
      <c r="F4" s="3" t="s">
        <v>9</v>
      </c>
      <c r="G4" s="12"/>
    </row>
    <row r="5" spans="1:7" ht="25.5">
      <c r="A5" s="1"/>
      <c r="B5" s="4" t="s">
        <v>10</v>
      </c>
      <c r="C5" s="5" t="s">
        <v>11</v>
      </c>
      <c r="D5" s="4" t="s">
        <v>12</v>
      </c>
      <c r="E5" s="4"/>
      <c r="F5" s="4"/>
      <c r="G5" s="4"/>
    </row>
    <row r="6" spans="1:7" ht="25.5">
      <c r="A6" s="1"/>
      <c r="B6" s="4" t="s">
        <v>13</v>
      </c>
      <c r="C6" s="5" t="s">
        <v>14</v>
      </c>
      <c r="D6" s="4" t="s">
        <v>12</v>
      </c>
      <c r="E6" s="6">
        <f>E7+E13</f>
        <v>2118.363</v>
      </c>
      <c r="F6" s="6"/>
      <c r="G6" s="4"/>
    </row>
    <row r="7" spans="1:7" ht="12.75">
      <c r="A7" s="1"/>
      <c r="B7" s="4" t="s">
        <v>0</v>
      </c>
      <c r="C7" s="5" t="s">
        <v>15</v>
      </c>
      <c r="D7" s="4" t="s">
        <v>12</v>
      </c>
      <c r="E7" s="6">
        <f>E8+E10+E12</f>
        <v>2032.454</v>
      </c>
      <c r="F7" s="6"/>
      <c r="G7" s="4"/>
    </row>
    <row r="8" spans="1:7" ht="12.75">
      <c r="A8" s="1"/>
      <c r="B8" s="4" t="s">
        <v>1</v>
      </c>
      <c r="C8" s="5" t="s">
        <v>16</v>
      </c>
      <c r="D8" s="4" t="s">
        <v>12</v>
      </c>
      <c r="E8" s="6">
        <v>148.51</v>
      </c>
      <c r="F8" s="6"/>
      <c r="G8" s="4"/>
    </row>
    <row r="9" spans="1:7" ht="12.75">
      <c r="A9" s="1"/>
      <c r="B9" s="4" t="s">
        <v>17</v>
      </c>
      <c r="C9" s="5" t="s">
        <v>18</v>
      </c>
      <c r="D9" s="4" t="s">
        <v>12</v>
      </c>
      <c r="E9" s="6">
        <f>E8</f>
        <v>148.51</v>
      </c>
      <c r="F9" s="6"/>
      <c r="G9" s="4"/>
    </row>
    <row r="10" spans="2:7" ht="12.75">
      <c r="B10" s="4" t="s">
        <v>2</v>
      </c>
      <c r="C10" s="5" t="s">
        <v>19</v>
      </c>
      <c r="D10" s="4" t="s">
        <v>12</v>
      </c>
      <c r="E10" s="6">
        <v>1494</v>
      </c>
      <c r="F10" s="4"/>
      <c r="G10" s="4"/>
    </row>
    <row r="11" spans="2:7" ht="12.75">
      <c r="B11" s="4" t="s">
        <v>20</v>
      </c>
      <c r="C11" s="5" t="s">
        <v>18</v>
      </c>
      <c r="D11" s="4" t="s">
        <v>12</v>
      </c>
      <c r="E11" s="6"/>
      <c r="F11" s="4"/>
      <c r="G11" s="4"/>
    </row>
    <row r="12" spans="2:7" ht="12.75">
      <c r="B12" s="4" t="s">
        <v>21</v>
      </c>
      <c r="C12" s="5" t="s">
        <v>22</v>
      </c>
      <c r="D12" s="4" t="s">
        <v>12</v>
      </c>
      <c r="E12" s="6">
        <f>74.7+315.244</f>
        <v>389.944</v>
      </c>
      <c r="F12" s="4"/>
      <c r="G12" s="4"/>
    </row>
    <row r="13" spans="2:7" ht="12.75">
      <c r="B13" s="4" t="s">
        <v>23</v>
      </c>
      <c r="C13" s="5" t="s">
        <v>24</v>
      </c>
      <c r="D13" s="4" t="s">
        <v>12</v>
      </c>
      <c r="E13" s="6">
        <f>SUM(E14:E20)</f>
        <v>85.90899999999999</v>
      </c>
      <c r="F13" s="4"/>
      <c r="G13" s="4"/>
    </row>
    <row r="14" spans="2:7" ht="12.75">
      <c r="B14" s="4" t="s">
        <v>25</v>
      </c>
      <c r="C14" s="5" t="s">
        <v>26</v>
      </c>
      <c r="D14" s="4" t="s">
        <v>12</v>
      </c>
      <c r="E14" s="6"/>
      <c r="F14" s="4"/>
      <c r="G14" s="4"/>
    </row>
    <row r="15" spans="2:7" ht="12.75">
      <c r="B15" s="4" t="s">
        <v>27</v>
      </c>
      <c r="C15" s="5" t="s">
        <v>28</v>
      </c>
      <c r="D15" s="4" t="s">
        <v>12</v>
      </c>
      <c r="E15" s="6">
        <v>64.056</v>
      </c>
      <c r="F15" s="6"/>
      <c r="G15" s="4"/>
    </row>
    <row r="16" spans="2:7" ht="12.75">
      <c r="B16" s="4" t="s">
        <v>29</v>
      </c>
      <c r="C16" s="7" t="s">
        <v>30</v>
      </c>
      <c r="D16" s="4" t="s">
        <v>12</v>
      </c>
      <c r="E16" s="6"/>
      <c r="F16" s="4"/>
      <c r="G16" s="4"/>
    </row>
    <row r="17" spans="2:7" ht="12.75">
      <c r="B17" s="4" t="s">
        <v>31</v>
      </c>
      <c r="C17" s="5" t="s">
        <v>32</v>
      </c>
      <c r="D17" s="4" t="s">
        <v>12</v>
      </c>
      <c r="E17" s="6">
        <v>18.675</v>
      </c>
      <c r="F17" s="4"/>
      <c r="G17" s="4"/>
    </row>
    <row r="18" spans="2:7" ht="12.75">
      <c r="B18" s="4" t="s">
        <v>33</v>
      </c>
      <c r="C18" s="5" t="s">
        <v>34</v>
      </c>
      <c r="D18" s="4" t="s">
        <v>12</v>
      </c>
      <c r="E18" s="6"/>
      <c r="F18" s="4"/>
      <c r="G18" s="4"/>
    </row>
    <row r="19" spans="2:7" ht="25.5">
      <c r="B19" s="4" t="s">
        <v>35</v>
      </c>
      <c r="C19" s="5" t="s">
        <v>36</v>
      </c>
      <c r="D19" s="4" t="s">
        <v>12</v>
      </c>
      <c r="E19" s="6"/>
      <c r="F19" s="4"/>
      <c r="G19" s="4"/>
    </row>
    <row r="20" spans="2:7" ht="12.75">
      <c r="B20" s="4" t="s">
        <v>37</v>
      </c>
      <c r="C20" s="7" t="s">
        <v>38</v>
      </c>
      <c r="D20" s="4" t="s">
        <v>12</v>
      </c>
      <c r="E20" s="6">
        <v>3.178</v>
      </c>
      <c r="F20" s="6"/>
      <c r="G20" s="4"/>
    </row>
    <row r="21" spans="2:7" ht="12.75">
      <c r="B21" s="4" t="s">
        <v>39</v>
      </c>
      <c r="C21" s="5" t="s">
        <v>40</v>
      </c>
      <c r="D21" s="4" t="s">
        <v>12</v>
      </c>
      <c r="E21" s="6">
        <f>E9</f>
        <v>148.51</v>
      </c>
      <c r="F21" s="4"/>
      <c r="G21" s="4"/>
    </row>
    <row r="22" spans="2:7" ht="25.5">
      <c r="B22" s="4" t="s">
        <v>41</v>
      </c>
      <c r="C22" s="5" t="s">
        <v>42</v>
      </c>
      <c r="D22" s="4" t="s">
        <v>12</v>
      </c>
      <c r="E22" s="4"/>
      <c r="F22" s="4"/>
      <c r="G22" s="4"/>
    </row>
    <row r="23" spans="2:7" ht="25.5">
      <c r="B23" s="4" t="s">
        <v>43</v>
      </c>
      <c r="C23" s="5" t="s">
        <v>44</v>
      </c>
      <c r="D23" s="4" t="s">
        <v>12</v>
      </c>
      <c r="E23" s="4"/>
      <c r="F23" s="8"/>
      <c r="G23" s="4"/>
    </row>
  </sheetData>
  <sheetProtection/>
  <mergeCells count="6">
    <mergeCell ref="B1:G1"/>
    <mergeCell ref="B3:B4"/>
    <mergeCell ref="C3:C4"/>
    <mergeCell ref="D3:D4"/>
    <mergeCell ref="E3:F3"/>
    <mergeCell ref="G3:G4"/>
  </mergeCells>
  <printOptions horizontalCentered="1" verticalCentered="1"/>
  <pageMargins left="0.9448818897637796" right="0.35433070866141736" top="0.3937007874015748" bottom="0.3937007874015748" header="0.11811023622047245" footer="0.11811023622047245"/>
  <pageSetup horizontalDpi="600" verticalDpi="600" orientation="portrait" paperSize="9" scale="68" r:id="rId3"/>
  <headerFooter alignWithMargins="0">
    <oddHeader>&amp;CСтраница &amp;P&amp;RРасчет на основе ДПР-Октава</oddHeader>
    <oddFooter>&amp;C&amp;A&amp;R&amp;D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2014-04-28T23:41:30Z</dcterms:created>
  <dcterms:modified xsi:type="dcterms:W3CDTF">2014-04-29T12:29:54Z</dcterms:modified>
  <cp:category/>
  <cp:version/>
  <cp:contentType/>
  <cp:contentStatus/>
</cp:coreProperties>
</file>